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agasty\Desktop\T+L\Annahmezentrale\Final\"/>
    </mc:Choice>
  </mc:AlternateContent>
  <xr:revisionPtr revIDLastSave="0" documentId="13_ncr:1_{30ACBF7A-BC26-477C-B077-8F3699296BB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nlage &quot;Feuerwerk&quot;" sheetId="1" r:id="rId1"/>
    <sheet name="Schnelleingabe" sheetId="2" state="hidden" r:id="rId2"/>
    <sheet name="Dropdown" sheetId="3" state="hidden" r:id="rId3"/>
  </sheets>
  <definedNames>
    <definedName name="_xlnm.Print_Area" localSheetId="0">'Anlage "Feuerwerk"'!$A$1:$M$31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1" i="1" l="1"/>
  <c r="D2" i="1"/>
  <c r="K10" i="1"/>
  <c r="L10" i="1"/>
  <c r="M10" i="1"/>
  <c r="K11" i="1"/>
  <c r="L11" i="1"/>
  <c r="M11" i="1"/>
  <c r="K12" i="1"/>
  <c r="L12" i="1"/>
  <c r="M12" i="1" s="1"/>
  <c r="K13" i="1"/>
  <c r="L13" i="1"/>
  <c r="M13" i="1"/>
  <c r="K14" i="1"/>
  <c r="L14" i="1"/>
  <c r="M14" i="1"/>
  <c r="K15" i="1"/>
  <c r="L15" i="1"/>
  <c r="M15" i="1" s="1"/>
  <c r="K16" i="1"/>
  <c r="L16" i="1"/>
  <c r="M16" i="1" s="1"/>
  <c r="K17" i="1"/>
  <c r="L17" i="1"/>
  <c r="M17" i="1"/>
  <c r="K18" i="1"/>
  <c r="L18" i="1"/>
  <c r="M18" i="1"/>
  <c r="K19" i="1"/>
  <c r="L19" i="1"/>
  <c r="M19" i="1" s="1"/>
  <c r="K20" i="1"/>
  <c r="L20" i="1"/>
  <c r="M20" i="1" s="1"/>
  <c r="K21" i="1"/>
  <c r="L21" i="1"/>
  <c r="M21" i="1"/>
  <c r="K22" i="1"/>
  <c r="L22" i="1"/>
  <c r="M22" i="1" s="1"/>
  <c r="K23" i="1"/>
  <c r="L23" i="1"/>
  <c r="M23" i="1" s="1"/>
  <c r="K24" i="1"/>
  <c r="L24" i="1"/>
  <c r="M24" i="1" s="1"/>
  <c r="K25" i="1"/>
  <c r="L25" i="1"/>
  <c r="M25" i="1" s="1"/>
  <c r="K26" i="1"/>
  <c r="L26" i="1"/>
  <c r="M26" i="1"/>
  <c r="K27" i="1"/>
  <c r="L27" i="1"/>
  <c r="M27" i="1" s="1"/>
  <c r="K28" i="1"/>
  <c r="L28" i="1"/>
  <c r="M28" i="1" s="1"/>
  <c r="K29" i="1"/>
  <c r="L29" i="1"/>
  <c r="M29" i="1"/>
  <c r="K30" i="1"/>
  <c r="L30" i="1"/>
  <c r="M30" i="1"/>
  <c r="K31" i="1"/>
  <c r="L31" i="1"/>
  <c r="M31" i="1"/>
  <c r="L9" i="1"/>
  <c r="M9" i="1" s="1"/>
  <c r="K9" i="1"/>
  <c r="L8" i="1"/>
  <c r="M8" i="1" s="1"/>
  <c r="K8" i="1"/>
  <c r="L7" i="1"/>
  <c r="K7" i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M7" i="1"/>
  <c r="N7" i="1"/>
  <c r="B3" i="2"/>
  <c r="C3" i="2"/>
  <c r="D3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E12" i="2" s="1"/>
  <c r="B13" i="2"/>
  <c r="C13" i="2"/>
  <c r="D13" i="2"/>
  <c r="B14" i="2"/>
  <c r="E14" i="2" s="1"/>
  <c r="C14" i="2"/>
  <c r="D14" i="2"/>
  <c r="B15" i="2"/>
  <c r="C15" i="2"/>
  <c r="D15" i="2"/>
  <c r="B16" i="2"/>
  <c r="C16" i="2"/>
  <c r="D16" i="2"/>
  <c r="E16" i="2" s="1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E22" i="2" s="1"/>
  <c r="C22" i="2"/>
  <c r="D22" i="2"/>
  <c r="B23" i="2"/>
  <c r="C23" i="2"/>
  <c r="E23" i="2" s="1"/>
  <c r="D23" i="2"/>
  <c r="B24" i="2"/>
  <c r="C24" i="2"/>
  <c r="D24" i="2"/>
  <c r="B25" i="2"/>
  <c r="C25" i="2"/>
  <c r="D25" i="2"/>
  <c r="B26" i="2"/>
  <c r="C26" i="2"/>
  <c r="D26" i="2"/>
  <c r="C2" i="2"/>
  <c r="D2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I7" i="1"/>
  <c r="H7" i="1"/>
  <c r="E11" i="2"/>
  <c r="E25" i="2"/>
  <c r="E21" i="2"/>
  <c r="E17" i="2"/>
  <c r="E13" i="2"/>
  <c r="E9" i="2"/>
  <c r="E24" i="2"/>
  <c r="E20" i="2"/>
  <c r="E8" i="2"/>
  <c r="E10" i="2" l="1"/>
  <c r="E7" i="2"/>
  <c r="E15" i="2"/>
  <c r="E19" i="2"/>
  <c r="E26" i="2"/>
  <c r="E18" i="2"/>
  <c r="E4" i="2"/>
  <c r="E6" i="2"/>
  <c r="E2" i="2"/>
  <c r="E5" i="2"/>
  <c r="E3" i="2"/>
</calcChain>
</file>

<file path=xl/sharedStrings.xml><?xml version="1.0" encoding="utf-8"?>
<sst xmlns="http://schemas.openxmlformats.org/spreadsheetml/2006/main" count="47" uniqueCount="43">
  <si>
    <t>Artikel-Nr.:</t>
  </si>
  <si>
    <t>Falls vorhanden Zulassungszeichen, Registriernr., …</t>
  </si>
  <si>
    <t>Feuerwerkstyp
(Raketen, Feuerwerksrohr-
batterien, Fontänen, ...)</t>
  </si>
  <si>
    <t>Lfd.-
Nr.</t>
  </si>
  <si>
    <t>Schnelleingabecode</t>
  </si>
  <si>
    <t>F1</t>
  </si>
  <si>
    <t>1.4S</t>
  </si>
  <si>
    <t>F2</t>
  </si>
  <si>
    <t>1.4G</t>
  </si>
  <si>
    <t>F3</t>
  </si>
  <si>
    <t>1.3G</t>
  </si>
  <si>
    <t>F4</t>
  </si>
  <si>
    <t>1.2G</t>
  </si>
  <si>
    <t>P1</t>
  </si>
  <si>
    <t>1.1G</t>
  </si>
  <si>
    <t>P2</t>
  </si>
  <si>
    <t>T1</t>
  </si>
  <si>
    <t>T2</t>
  </si>
  <si>
    <t>P135 (4G)</t>
  </si>
  <si>
    <t>Applicant:</t>
  </si>
  <si>
    <t>Category:</t>
  </si>
  <si>
    <t>Classification:</t>
  </si>
  <si>
    <t>Packaging Code:</t>
  </si>
  <si>
    <t xml:space="preserve">please select </t>
  </si>
  <si>
    <t>please select</t>
  </si>
  <si>
    <t>P101 (Provide drawing and description!)</t>
  </si>
  <si>
    <t>No.</t>
  </si>
  <si>
    <t>Type of firework
(rockets, cakes,
fountains, ...)</t>
  </si>
  <si>
    <t>If existing, approval no., registration no., …</t>
  </si>
  <si>
    <t>Caliber [mm]</t>
  </si>
  <si>
    <t>NEQ* / Article [g]</t>
  </si>
  <si>
    <t>Number of shots</t>
  </si>
  <si>
    <t>NEQ* / shot [g]</t>
  </si>
  <si>
    <t>Flash com-position / article [%]</t>
  </si>
  <si>
    <t>Flash com-position / article [g]</t>
  </si>
  <si>
    <t>Class.* / CG*</t>
  </si>
  <si>
    <t>UN No.</t>
  </si>
  <si>
    <t>Article No.</t>
  </si>
  <si>
    <t>Yellow marked fields are mandatory!</t>
  </si>
  <si>
    <t>Please fill only one category, one classification, and one packaging method per annex!</t>
  </si>
  <si>
    <t>Instructions:</t>
  </si>
  <si>
    <t>Packaging Code</t>
  </si>
  <si>
    <t>Preliminary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</si>
</sst>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.00"/>
    <numFmt numFmtId="167" formatCode="[Red][=0]&quot;Error - use separate annex!&quot;;[Green][=1]&quot;ok&quot;;&quot;&quot;"/>
  </numFmts>
  <fonts count="8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rgb="FFC00000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/>
      <top/>
      <bottom/>
      <diagonal/>
    </border>
  </borders>
  <cellStyleXfs count="2">
    <xf numFmtId="0" fontId="0" fillId="0" borderId="0"/>
    <xf numFmtId="167" fontId="1" fillId="0" borderId="4">
      <alignment horizontal="center" vertical="center"/>
    </xf>
  </cellStyleXfs>
  <cellXfs count="55">
    <xf numFmtId="0" fontId="0" fillId="0" borderId="0" xfId="0"/>
    <xf numFmtId="0" fontId="4" fillId="2" borderId="1" xfId="0" applyFont="1" applyFill="1" applyBorder="1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horizontal="center" wrapText="1"/>
    </xf>
    <xf numFmtId="0" fontId="5" fillId="2" borderId="0" xfId="0" applyFont="1" applyFill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vertical="top" wrapText="1"/>
    </xf>
    <xf numFmtId="0" fontId="6" fillId="0" borderId="0" xfId="0" applyFont="1"/>
    <xf numFmtId="0" fontId="5" fillId="0" borderId="0" xfId="0" applyFont="1" applyFill="1" applyAlignment="1" applyProtection="1">
      <alignment horizontal="left"/>
    </xf>
    <xf numFmtId="0" fontId="2" fillId="0" borderId="1" xfId="0" applyFont="1" applyBorder="1" applyAlignment="1" applyProtection="1">
      <alignment horizontal="left" vertical="top" wrapText="1"/>
    </xf>
    <xf numFmtId="164" fontId="4" fillId="0" borderId="1" xfId="0" applyNumberFormat="1" applyFont="1" applyBorder="1" applyAlignment="1" applyProtection="1">
      <alignment horizontal="right" vertical="top" wrapText="1"/>
    </xf>
    <xf numFmtId="2" fontId="4" fillId="0" borderId="1" xfId="0" applyNumberFormat="1" applyFont="1" applyBorder="1" applyAlignment="1" applyProtection="1">
      <alignment horizontal="right" vertical="top" wrapText="1"/>
    </xf>
    <xf numFmtId="0" fontId="6" fillId="0" borderId="6" xfId="0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6" fillId="0" borderId="9" xfId="0" applyFont="1" applyBorder="1" applyProtection="1"/>
    <xf numFmtId="0" fontId="0" fillId="0" borderId="10" xfId="0" applyBorder="1" applyProtection="1"/>
    <xf numFmtId="0" fontId="2" fillId="0" borderId="2" xfId="0" applyFont="1" applyBorder="1" applyAlignment="1" applyProtection="1">
      <alignment vertical="top" wrapText="1"/>
    </xf>
    <xf numFmtId="0" fontId="1" fillId="0" borderId="3" xfId="0" applyFont="1" applyBorder="1" applyProtection="1"/>
    <xf numFmtId="0" fontId="4" fillId="2" borderId="4" xfId="0" applyFont="1" applyFill="1" applyBorder="1" applyAlignment="1" applyProtection="1">
      <alignment vertical="top" wrapText="1"/>
      <protection locked="0"/>
    </xf>
    <xf numFmtId="164" fontId="4" fillId="0" borderId="4" xfId="0" applyNumberFormat="1" applyFont="1" applyBorder="1" applyAlignment="1" applyProtection="1">
      <alignment horizontal="right" vertical="top" wrapText="1"/>
    </xf>
    <xf numFmtId="2" fontId="4" fillId="0" borderId="4" xfId="0" applyNumberFormat="1" applyFont="1" applyBorder="1" applyAlignment="1" applyProtection="1">
      <alignment horizontal="right" vertical="top" wrapText="1"/>
    </xf>
    <xf numFmtId="0" fontId="4" fillId="0" borderId="4" xfId="0" applyFont="1" applyFill="1" applyBorder="1" applyAlignment="1" applyProtection="1">
      <alignment vertical="top" wrapText="1"/>
    </xf>
    <xf numFmtId="0" fontId="4" fillId="2" borderId="11" xfId="0" applyFont="1" applyFill="1" applyBorder="1" applyAlignment="1" applyProtection="1">
      <alignment vertical="top" wrapText="1"/>
      <protection locked="0"/>
    </xf>
    <xf numFmtId="2" fontId="4" fillId="0" borderId="11" xfId="0" applyNumberFormat="1" applyFont="1" applyBorder="1" applyAlignment="1" applyProtection="1">
      <alignment horizontal="right" vertical="top" wrapText="1"/>
    </xf>
    <xf numFmtId="0" fontId="4" fillId="2" borderId="11" xfId="0" applyFont="1" applyFill="1" applyBorder="1" applyProtection="1">
      <protection locked="0"/>
    </xf>
    <xf numFmtId="0" fontId="1" fillId="0" borderId="5" xfId="0" applyFont="1" applyBorder="1" applyProtection="1"/>
    <xf numFmtId="0" fontId="3" fillId="0" borderId="0" xfId="0" applyFont="1" applyAlignment="1" applyProtection="1">
      <alignment horizontal="left"/>
    </xf>
    <xf numFmtId="0" fontId="5" fillId="2" borderId="0" xfId="0" applyFont="1" applyFill="1" applyAlignment="1" applyProtection="1">
      <alignment horizontal="left"/>
      <protection locked="0"/>
    </xf>
    <xf numFmtId="0" fontId="7" fillId="0" borderId="12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3" xfId="0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0" borderId="15" xfId="0" applyFont="1" applyFill="1" applyBorder="1" applyAlignment="1" applyProtection="1">
      <alignment vertical="top" wrapText="1"/>
    </xf>
    <xf numFmtId="0" fontId="4" fillId="0" borderId="16" xfId="0" applyFont="1" applyFill="1" applyBorder="1" applyAlignment="1" applyProtection="1">
      <alignment vertical="top" wrapText="1"/>
    </xf>
    <xf numFmtId="0" fontId="4" fillId="0" borderId="17" xfId="0" applyFont="1" applyFill="1" applyBorder="1" applyAlignment="1" applyProtection="1">
      <alignment vertical="top" wrapText="1"/>
    </xf>
    <xf numFmtId="0" fontId="4" fillId="0" borderId="5" xfId="0" applyFont="1" applyFill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164" fontId="4" fillId="0" borderId="18" xfId="0" applyNumberFormat="1" applyFont="1" applyBorder="1" applyAlignment="1" applyProtection="1">
      <alignment horizontal="right" vertical="top" wrapText="1"/>
    </xf>
    <xf numFmtId="167" fontId="1" fillId="0" borderId="4" xfId="0" applyNumberFormat="1" applyFont="1" applyBorder="1" applyAlignment="1" applyProtection="1">
      <alignment horizontal="center" vertical="center"/>
    </xf>
    <xf numFmtId="167" fontId="1" fillId="0" borderId="1" xfId="0" applyNumberFormat="1" applyFont="1" applyBorder="1" applyAlignment="1" applyProtection="1">
      <alignment horizontal="center" vertical="center"/>
    </xf>
    <xf numFmtId="0" fontId="4" fillId="2" borderId="19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164" fontId="4" fillId="0" borderId="19" xfId="0" applyNumberFormat="1" applyFont="1" applyBorder="1" applyAlignment="1" applyProtection="1">
      <alignment horizontal="right" vertical="top" wrapText="1"/>
    </xf>
    <xf numFmtId="2" fontId="4" fillId="0" borderId="20" xfId="0" applyNumberFormat="1" applyFont="1" applyBorder="1" applyAlignment="1" applyProtection="1">
      <alignment horizontal="right" vertical="top" wrapText="1"/>
    </xf>
  </cellXfs>
  <cellStyles count="2">
    <cellStyle name="Standard" xfId="0" builtinId="0"/>
    <cellStyle name="Stil 1" xfId="1" xr:uid="{A664AB05-DDB6-41B5-8D48-5852391BE4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34"/>
  <sheetViews>
    <sheetView tabSelected="1" zoomScaleNormal="100" workbookViewId="0">
      <selection activeCell="C1" sqref="C1:M1"/>
    </sheetView>
  </sheetViews>
  <sheetFormatPr baseColWidth="10" defaultRowHeight="12.75" x14ac:dyDescent="0.2"/>
  <cols>
    <col min="1" max="1" width="4.85546875" customWidth="1"/>
    <col min="2" max="2" width="22.140625" customWidth="1"/>
    <col min="3" max="3" width="32" customWidth="1"/>
    <col min="4" max="4" width="25.42578125" customWidth="1"/>
    <col min="5" max="5" width="7.42578125" customWidth="1"/>
    <col min="6" max="8" width="8.85546875" customWidth="1"/>
    <col min="9" max="10" width="9.140625" customWidth="1"/>
    <col min="11" max="11" width="9.85546875" customWidth="1"/>
    <col min="12" max="12" width="6.85546875" customWidth="1"/>
    <col min="13" max="13" width="8.7109375" bestFit="1" customWidth="1"/>
    <col min="14" max="14" width="35.7109375" customWidth="1"/>
  </cols>
  <sheetData>
    <row r="1" spans="1:14" ht="15.75" x14ac:dyDescent="0.25">
      <c r="A1" s="28" t="s">
        <v>19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15.75" x14ac:dyDescent="0.25">
      <c r="A2" s="28" t="s">
        <v>20</v>
      </c>
      <c r="B2" s="28"/>
      <c r="C2" s="4" t="s">
        <v>23</v>
      </c>
      <c r="D2" s="32" t="str">
        <f>IF(OR((C2="F1"),(C2="F2"),(C2="F3"),(C2="F4")),"Fireworks",IF(OR((C2="P1"),(C2="P2")),"Technical pyrotechnics/Automotive",IF(OR((C2="T1"),(C2="T2")),"Theatrical pyrotechnic articles","")))</f>
        <v/>
      </c>
      <c r="E2" s="32"/>
      <c r="F2" s="32"/>
      <c r="G2" s="32"/>
      <c r="H2" s="32"/>
      <c r="I2" s="32"/>
      <c r="J2" s="32"/>
      <c r="K2" s="32"/>
      <c r="L2" s="32"/>
      <c r="M2" s="32"/>
    </row>
    <row r="3" spans="1:14" ht="15.75" x14ac:dyDescent="0.25">
      <c r="A3" s="28" t="s">
        <v>21</v>
      </c>
      <c r="B3" s="28"/>
      <c r="C3" s="4" t="s">
        <v>24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ht="15.75" x14ac:dyDescent="0.25">
      <c r="A4" s="28" t="s">
        <v>22</v>
      </c>
      <c r="B4" s="28"/>
      <c r="C4" s="4" t="s">
        <v>24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4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7.15" customHeight="1" x14ac:dyDescent="0.2">
      <c r="A6" s="8" t="s">
        <v>26</v>
      </c>
      <c r="B6" s="34" t="s">
        <v>37</v>
      </c>
      <c r="C6" s="35" t="s">
        <v>27</v>
      </c>
      <c r="D6" s="35" t="s">
        <v>28</v>
      </c>
      <c r="E6" s="35" t="s">
        <v>29</v>
      </c>
      <c r="F6" s="35" t="s">
        <v>30</v>
      </c>
      <c r="G6" s="35" t="s">
        <v>31</v>
      </c>
      <c r="H6" s="35" t="s">
        <v>32</v>
      </c>
      <c r="I6" s="35" t="s">
        <v>33</v>
      </c>
      <c r="J6" s="35" t="s">
        <v>34</v>
      </c>
      <c r="K6" s="35" t="s">
        <v>41</v>
      </c>
      <c r="L6" s="35" t="s">
        <v>35</v>
      </c>
      <c r="M6" s="35" t="s">
        <v>36</v>
      </c>
      <c r="N6" s="36" t="s">
        <v>42</v>
      </c>
    </row>
    <row r="7" spans="1:14" x14ac:dyDescent="0.2">
      <c r="A7" s="33">
        <v>1</v>
      </c>
      <c r="B7" s="20"/>
      <c r="C7" s="20"/>
      <c r="D7" s="20"/>
      <c r="E7" s="20"/>
      <c r="F7" s="20"/>
      <c r="G7" s="43"/>
      <c r="H7" s="21" t="str">
        <f>IF(G7=1,"---",IF(AND(G7&lt;&gt;0,F7&lt;&gt;0),F7/G7,""))</f>
        <v/>
      </c>
      <c r="I7" s="22" t="str">
        <f>IF(AND(J7&lt;&gt;"",F7&lt;&gt;0),J7*100/F7,"")</f>
        <v/>
      </c>
      <c r="J7" s="43"/>
      <c r="K7" s="40" t="str">
        <f>IF($C$4="please select ","",IF(C7="","",(IF($C$4="P135 (4G)","P135",IF($C$4="P101 (Provide drawing and description!)","P101","")))))</f>
        <v/>
      </c>
      <c r="L7" s="23" t="str">
        <f>IF($C$3="please select","",IF(C7="","",$C$3))</f>
        <v/>
      </c>
      <c r="M7" s="23" t="str">
        <f>IF(OR($C$2="F1",($C$2="F2"),($C$2="F3"),($C$2="F4")),(IF(L7="","",IF(L7="1.1G","0333",IF(L7="1.2G","0334",IF(L7="1.3G","0335",IF(L7="1.4G","0336",IF(L7="1.4S","0337","Fehler!!!"))))))),"")</f>
        <v/>
      </c>
      <c r="N7" s="48" t="str">
        <f>IF(D7="","",IF(IFERROR(SEARCH($C$2,D7),0)=0,0,1))</f>
        <v/>
      </c>
    </row>
    <row r="8" spans="1:14" x14ac:dyDescent="0.2">
      <c r="A8" s="18">
        <v>2</v>
      </c>
      <c r="B8" s="44"/>
      <c r="C8" s="24"/>
      <c r="D8" s="24"/>
      <c r="E8" s="24"/>
      <c r="F8" s="24"/>
      <c r="G8" s="38"/>
      <c r="H8" s="47" t="str">
        <f t="shared" ref="H8:H31" si="0">IF(G8=1,"---",IF(AND(G8&lt;&gt;0,F8&lt;&gt;0),F8/G8,""))</f>
        <v/>
      </c>
      <c r="I8" s="25" t="str">
        <f t="shared" ref="I8:I31" si="1">IF(AND(J8&lt;&gt;"",F8&lt;&gt;0),J8*100/F8,"")</f>
        <v/>
      </c>
      <c r="J8" s="38"/>
      <c r="K8" s="40" t="str">
        <f>IF($C$4="please select ","",IF(C8="","",(IF($C$4="P135 (4G)","P135",IF($C$4="P101 (Provide drawing and description!)","P101","")))))</f>
        <v/>
      </c>
      <c r="L8" s="23" t="str">
        <f>IF($C$3="please select","",IF(C8="","",$C$3))</f>
        <v/>
      </c>
      <c r="M8" s="23" t="str">
        <f>IF(OR($C$2="F1",($C$2="F2"),($C$2="F3"),($C$2="F4")),(IF(L8="","",IF(L8="1.1G","0333",IF(L8="1.2G","0334",IF(L8="1.3G","0335",IF(L8="1.4G","0336",IF(L8="1.4S","0337","Fehler!!!"))))))),"")</f>
        <v/>
      </c>
      <c r="N8" s="48" t="str">
        <f t="shared" ref="N8:N31" si="2">IF(D8="","",IF(IFERROR(SEARCH($C$2,D8),0)=0,0,1))</f>
        <v/>
      </c>
    </row>
    <row r="9" spans="1:14" x14ac:dyDescent="0.2">
      <c r="A9" s="18">
        <v>3</v>
      </c>
      <c r="B9" s="44"/>
      <c r="C9" s="24"/>
      <c r="D9" s="24"/>
      <c r="E9" s="24"/>
      <c r="F9" s="24"/>
      <c r="G9" s="38"/>
      <c r="H9" s="47" t="str">
        <f t="shared" si="0"/>
        <v/>
      </c>
      <c r="I9" s="25" t="str">
        <f t="shared" si="1"/>
        <v/>
      </c>
      <c r="J9" s="38"/>
      <c r="K9" s="40" t="str">
        <f>IF($C$4="please select ","",IF(C9="","",(IF($C$4="P135 (4G)","P135",IF($C$4="P101 (Provide drawing and description!)","P101","")))))</f>
        <v/>
      </c>
      <c r="L9" s="23" t="str">
        <f>IF($C$3="please select","",IF(C9="","",$C$3))</f>
        <v/>
      </c>
      <c r="M9" s="23" t="str">
        <f>IF(OR($C$2="F1",($C$2="F2"),($C$2="F3"),($C$2="F4")),(IF(L9="","",IF(L9="1.1G","0333",IF(L9="1.2G","0334",IF(L9="1.3G","0335",IF(L9="1.4G","0336",IF(L9="1.4S","0337","Fehler!!!"))))))),"")</f>
        <v/>
      </c>
      <c r="N9" s="48" t="str">
        <f t="shared" si="2"/>
        <v/>
      </c>
    </row>
    <row r="10" spans="1:14" x14ac:dyDescent="0.2">
      <c r="A10" s="18">
        <v>4</v>
      </c>
      <c r="B10" s="44"/>
      <c r="C10" s="24"/>
      <c r="D10" s="24"/>
      <c r="E10" s="24"/>
      <c r="F10" s="24"/>
      <c r="G10" s="38"/>
      <c r="H10" s="47" t="str">
        <f t="shared" si="0"/>
        <v/>
      </c>
      <c r="I10" s="25" t="str">
        <f t="shared" si="1"/>
        <v/>
      </c>
      <c r="J10" s="38"/>
      <c r="K10" s="40" t="str">
        <f t="shared" ref="K10:K31" si="3">IF($C$4="please select ","",IF(C10="","",(IF($C$4="P135 (4G)","P135",IF($C$4="P101 (Provide drawing and description!)","P101","")))))</f>
        <v/>
      </c>
      <c r="L10" s="23" t="str">
        <f t="shared" ref="L10:L31" si="4">IF($C$3="please select","",IF(C10="","",$C$3))</f>
        <v/>
      </c>
      <c r="M10" s="23" t="str">
        <f t="shared" ref="M10:M31" si="5">IF(OR($C$2="F1",($C$2="F2"),($C$2="F3"),($C$2="F4")),(IF(L10="","",IF(L10="1.1G","0333",IF(L10="1.2G","0334",IF(L10="1.3G","0335",IF(L10="1.4G","0336",IF(L10="1.4S","0337","Fehler!!!"))))))),"")</f>
        <v/>
      </c>
      <c r="N10" s="48" t="str">
        <f t="shared" si="2"/>
        <v/>
      </c>
    </row>
    <row r="11" spans="1:14" x14ac:dyDescent="0.2">
      <c r="A11" s="18">
        <v>5</v>
      </c>
      <c r="B11" s="44"/>
      <c r="C11" s="24"/>
      <c r="D11" s="24"/>
      <c r="E11" s="24"/>
      <c r="F11" s="24"/>
      <c r="G11" s="38"/>
      <c r="H11" s="47" t="str">
        <f t="shared" si="0"/>
        <v/>
      </c>
      <c r="I11" s="25" t="str">
        <f t="shared" si="1"/>
        <v/>
      </c>
      <c r="J11" s="38"/>
      <c r="K11" s="40" t="str">
        <f t="shared" si="3"/>
        <v/>
      </c>
      <c r="L11" s="23" t="str">
        <f t="shared" si="4"/>
        <v/>
      </c>
      <c r="M11" s="23" t="str">
        <f t="shared" si="5"/>
        <v/>
      </c>
      <c r="N11" s="48" t="str">
        <f t="shared" si="2"/>
        <v/>
      </c>
    </row>
    <row r="12" spans="1:14" x14ac:dyDescent="0.2">
      <c r="A12" s="18">
        <v>6</v>
      </c>
      <c r="B12" s="44"/>
      <c r="C12" s="24"/>
      <c r="D12" s="24"/>
      <c r="E12" s="24"/>
      <c r="F12" s="24"/>
      <c r="G12" s="38"/>
      <c r="H12" s="47" t="str">
        <f t="shared" si="0"/>
        <v/>
      </c>
      <c r="I12" s="25" t="str">
        <f t="shared" si="1"/>
        <v/>
      </c>
      <c r="J12" s="38"/>
      <c r="K12" s="40" t="str">
        <f t="shared" si="3"/>
        <v/>
      </c>
      <c r="L12" s="23" t="str">
        <f t="shared" si="4"/>
        <v/>
      </c>
      <c r="M12" s="23" t="str">
        <f t="shared" si="5"/>
        <v/>
      </c>
      <c r="N12" s="48" t="str">
        <f t="shared" si="2"/>
        <v/>
      </c>
    </row>
    <row r="13" spans="1:14" x14ac:dyDescent="0.2">
      <c r="A13" s="18">
        <v>7</v>
      </c>
      <c r="B13" s="44"/>
      <c r="C13" s="24"/>
      <c r="D13" s="24"/>
      <c r="E13" s="24"/>
      <c r="F13" s="24"/>
      <c r="G13" s="38"/>
      <c r="H13" s="47" t="str">
        <f t="shared" si="0"/>
        <v/>
      </c>
      <c r="I13" s="25" t="str">
        <f t="shared" si="1"/>
        <v/>
      </c>
      <c r="J13" s="38"/>
      <c r="K13" s="40" t="str">
        <f t="shared" si="3"/>
        <v/>
      </c>
      <c r="L13" s="23" t="str">
        <f t="shared" si="4"/>
        <v/>
      </c>
      <c r="M13" s="23" t="str">
        <f t="shared" si="5"/>
        <v/>
      </c>
      <c r="N13" s="48" t="str">
        <f t="shared" si="2"/>
        <v/>
      </c>
    </row>
    <row r="14" spans="1:14" x14ac:dyDescent="0.2">
      <c r="A14" s="18">
        <v>8</v>
      </c>
      <c r="B14" s="44"/>
      <c r="C14" s="24"/>
      <c r="D14" s="24"/>
      <c r="E14" s="24"/>
      <c r="F14" s="24"/>
      <c r="G14" s="38"/>
      <c r="H14" s="47" t="str">
        <f t="shared" si="0"/>
        <v/>
      </c>
      <c r="I14" s="25" t="str">
        <f t="shared" si="1"/>
        <v/>
      </c>
      <c r="J14" s="38"/>
      <c r="K14" s="40" t="str">
        <f t="shared" si="3"/>
        <v/>
      </c>
      <c r="L14" s="23" t="str">
        <f t="shared" si="4"/>
        <v/>
      </c>
      <c r="M14" s="23" t="str">
        <f t="shared" si="5"/>
        <v/>
      </c>
      <c r="N14" s="48" t="str">
        <f t="shared" si="2"/>
        <v/>
      </c>
    </row>
    <row r="15" spans="1:14" x14ac:dyDescent="0.2">
      <c r="A15" s="18">
        <v>9</v>
      </c>
      <c r="B15" s="44"/>
      <c r="C15" s="24"/>
      <c r="D15" s="24"/>
      <c r="E15" s="24"/>
      <c r="F15" s="24"/>
      <c r="G15" s="38"/>
      <c r="H15" s="47" t="str">
        <f t="shared" si="0"/>
        <v/>
      </c>
      <c r="I15" s="25" t="str">
        <f t="shared" si="1"/>
        <v/>
      </c>
      <c r="J15" s="38"/>
      <c r="K15" s="40" t="str">
        <f t="shared" si="3"/>
        <v/>
      </c>
      <c r="L15" s="23" t="str">
        <f t="shared" si="4"/>
        <v/>
      </c>
      <c r="M15" s="23" t="str">
        <f t="shared" si="5"/>
        <v/>
      </c>
      <c r="N15" s="48" t="str">
        <f t="shared" si="2"/>
        <v/>
      </c>
    </row>
    <row r="16" spans="1:14" x14ac:dyDescent="0.2">
      <c r="A16" s="18">
        <v>10</v>
      </c>
      <c r="B16" s="44"/>
      <c r="C16" s="24"/>
      <c r="D16" s="24"/>
      <c r="E16" s="24"/>
      <c r="F16" s="24"/>
      <c r="G16" s="38"/>
      <c r="H16" s="47" t="str">
        <f t="shared" si="0"/>
        <v/>
      </c>
      <c r="I16" s="25" t="str">
        <f t="shared" si="1"/>
        <v/>
      </c>
      <c r="J16" s="38"/>
      <c r="K16" s="40" t="str">
        <f t="shared" si="3"/>
        <v/>
      </c>
      <c r="L16" s="23" t="str">
        <f t="shared" si="4"/>
        <v/>
      </c>
      <c r="M16" s="23" t="str">
        <f t="shared" si="5"/>
        <v/>
      </c>
      <c r="N16" s="48" t="str">
        <f t="shared" si="2"/>
        <v/>
      </c>
    </row>
    <row r="17" spans="1:14" x14ac:dyDescent="0.2">
      <c r="A17" s="18">
        <v>11</v>
      </c>
      <c r="B17" s="44"/>
      <c r="C17" s="24"/>
      <c r="D17" s="24"/>
      <c r="E17" s="24"/>
      <c r="F17" s="24"/>
      <c r="G17" s="38"/>
      <c r="H17" s="47" t="str">
        <f t="shared" si="0"/>
        <v/>
      </c>
      <c r="I17" s="25" t="str">
        <f t="shared" si="1"/>
        <v/>
      </c>
      <c r="J17" s="38"/>
      <c r="K17" s="40" t="str">
        <f t="shared" si="3"/>
        <v/>
      </c>
      <c r="L17" s="23" t="str">
        <f t="shared" si="4"/>
        <v/>
      </c>
      <c r="M17" s="23" t="str">
        <f t="shared" si="5"/>
        <v/>
      </c>
      <c r="N17" s="48" t="str">
        <f t="shared" si="2"/>
        <v/>
      </c>
    </row>
    <row r="18" spans="1:14" x14ac:dyDescent="0.2">
      <c r="A18" s="18">
        <v>12</v>
      </c>
      <c r="B18" s="44"/>
      <c r="C18" s="24"/>
      <c r="D18" s="24"/>
      <c r="E18" s="24"/>
      <c r="F18" s="24"/>
      <c r="G18" s="38"/>
      <c r="H18" s="47" t="str">
        <f t="shared" si="0"/>
        <v/>
      </c>
      <c r="I18" s="25" t="str">
        <f t="shared" si="1"/>
        <v/>
      </c>
      <c r="J18" s="38"/>
      <c r="K18" s="40" t="str">
        <f t="shared" si="3"/>
        <v/>
      </c>
      <c r="L18" s="23" t="str">
        <f t="shared" si="4"/>
        <v/>
      </c>
      <c r="M18" s="23" t="str">
        <f t="shared" si="5"/>
        <v/>
      </c>
      <c r="N18" s="48" t="str">
        <f t="shared" si="2"/>
        <v/>
      </c>
    </row>
    <row r="19" spans="1:14" x14ac:dyDescent="0.2">
      <c r="A19" s="18">
        <v>13</v>
      </c>
      <c r="B19" s="44"/>
      <c r="C19" s="24"/>
      <c r="D19" s="24"/>
      <c r="E19" s="24"/>
      <c r="F19" s="24"/>
      <c r="G19" s="38"/>
      <c r="H19" s="47" t="str">
        <f t="shared" si="0"/>
        <v/>
      </c>
      <c r="I19" s="25" t="str">
        <f t="shared" si="1"/>
        <v/>
      </c>
      <c r="J19" s="38"/>
      <c r="K19" s="40" t="str">
        <f t="shared" si="3"/>
        <v/>
      </c>
      <c r="L19" s="23" t="str">
        <f t="shared" si="4"/>
        <v/>
      </c>
      <c r="M19" s="23" t="str">
        <f t="shared" si="5"/>
        <v/>
      </c>
      <c r="N19" s="48" t="str">
        <f t="shared" si="2"/>
        <v/>
      </c>
    </row>
    <row r="20" spans="1:14" x14ac:dyDescent="0.2">
      <c r="A20" s="18">
        <v>14</v>
      </c>
      <c r="B20" s="44"/>
      <c r="C20" s="24"/>
      <c r="D20" s="24"/>
      <c r="E20" s="24"/>
      <c r="F20" s="24"/>
      <c r="G20" s="38"/>
      <c r="H20" s="47" t="str">
        <f t="shared" si="0"/>
        <v/>
      </c>
      <c r="I20" s="25" t="str">
        <f t="shared" si="1"/>
        <v/>
      </c>
      <c r="J20" s="38"/>
      <c r="K20" s="40" t="str">
        <f t="shared" si="3"/>
        <v/>
      </c>
      <c r="L20" s="23" t="str">
        <f t="shared" si="4"/>
        <v/>
      </c>
      <c r="M20" s="23" t="str">
        <f t="shared" si="5"/>
        <v/>
      </c>
      <c r="N20" s="48" t="str">
        <f t="shared" si="2"/>
        <v/>
      </c>
    </row>
    <row r="21" spans="1:14" x14ac:dyDescent="0.2">
      <c r="A21" s="18">
        <v>15</v>
      </c>
      <c r="B21" s="44"/>
      <c r="C21" s="24"/>
      <c r="D21" s="24"/>
      <c r="E21" s="24"/>
      <c r="F21" s="24"/>
      <c r="G21" s="38"/>
      <c r="H21" s="47" t="str">
        <f t="shared" si="0"/>
        <v/>
      </c>
      <c r="I21" s="25" t="str">
        <f t="shared" si="1"/>
        <v/>
      </c>
      <c r="J21" s="38"/>
      <c r="K21" s="40" t="str">
        <f t="shared" si="3"/>
        <v/>
      </c>
      <c r="L21" s="23" t="str">
        <f t="shared" si="4"/>
        <v/>
      </c>
      <c r="M21" s="23" t="str">
        <f t="shared" si="5"/>
        <v/>
      </c>
      <c r="N21" s="48" t="str">
        <f t="shared" si="2"/>
        <v/>
      </c>
    </row>
    <row r="22" spans="1:14" x14ac:dyDescent="0.2">
      <c r="A22" s="18">
        <v>16</v>
      </c>
      <c r="B22" s="44"/>
      <c r="C22" s="24"/>
      <c r="D22" s="24"/>
      <c r="E22" s="24"/>
      <c r="F22" s="24"/>
      <c r="G22" s="38"/>
      <c r="H22" s="47" t="str">
        <f t="shared" si="0"/>
        <v/>
      </c>
      <c r="I22" s="25" t="str">
        <f t="shared" si="1"/>
        <v/>
      </c>
      <c r="J22" s="38"/>
      <c r="K22" s="40" t="str">
        <f t="shared" si="3"/>
        <v/>
      </c>
      <c r="L22" s="23" t="str">
        <f t="shared" si="4"/>
        <v/>
      </c>
      <c r="M22" s="23" t="str">
        <f t="shared" si="5"/>
        <v/>
      </c>
      <c r="N22" s="48" t="str">
        <f t="shared" si="2"/>
        <v/>
      </c>
    </row>
    <row r="23" spans="1:14" x14ac:dyDescent="0.2">
      <c r="A23" s="18">
        <v>17</v>
      </c>
      <c r="B23" s="44"/>
      <c r="C23" s="24"/>
      <c r="D23" s="24"/>
      <c r="E23" s="24"/>
      <c r="F23" s="24"/>
      <c r="G23" s="38"/>
      <c r="H23" s="47" t="str">
        <f t="shared" si="0"/>
        <v/>
      </c>
      <c r="I23" s="25" t="str">
        <f t="shared" si="1"/>
        <v/>
      </c>
      <c r="J23" s="38"/>
      <c r="K23" s="40" t="str">
        <f t="shared" si="3"/>
        <v/>
      </c>
      <c r="L23" s="23" t="str">
        <f t="shared" si="4"/>
        <v/>
      </c>
      <c r="M23" s="23" t="str">
        <f t="shared" si="5"/>
        <v/>
      </c>
      <c r="N23" s="48" t="str">
        <f t="shared" si="2"/>
        <v/>
      </c>
    </row>
    <row r="24" spans="1:14" x14ac:dyDescent="0.2">
      <c r="A24" s="18">
        <v>18</v>
      </c>
      <c r="B24" s="44"/>
      <c r="C24" s="24"/>
      <c r="D24" s="24"/>
      <c r="E24" s="24"/>
      <c r="F24" s="24"/>
      <c r="G24" s="38"/>
      <c r="H24" s="47" t="str">
        <f t="shared" si="0"/>
        <v/>
      </c>
      <c r="I24" s="25" t="str">
        <f t="shared" si="1"/>
        <v/>
      </c>
      <c r="J24" s="38"/>
      <c r="K24" s="41" t="str">
        <f t="shared" si="3"/>
        <v/>
      </c>
      <c r="L24" s="37" t="str">
        <f t="shared" si="4"/>
        <v/>
      </c>
      <c r="M24" s="37" t="str">
        <f t="shared" si="5"/>
        <v/>
      </c>
      <c r="N24" s="48" t="str">
        <f t="shared" si="2"/>
        <v/>
      </c>
    </row>
    <row r="25" spans="1:14" x14ac:dyDescent="0.2">
      <c r="A25" s="18">
        <v>19</v>
      </c>
      <c r="B25" s="44"/>
      <c r="C25" s="24"/>
      <c r="D25" s="24"/>
      <c r="E25" s="24"/>
      <c r="F25" s="24"/>
      <c r="G25" s="38"/>
      <c r="H25" s="47" t="str">
        <f t="shared" si="0"/>
        <v/>
      </c>
      <c r="I25" s="25" t="str">
        <f t="shared" si="1"/>
        <v/>
      </c>
      <c r="J25" s="24"/>
      <c r="K25" s="39" t="str">
        <f t="shared" si="3"/>
        <v/>
      </c>
      <c r="L25" s="39" t="str">
        <f t="shared" si="4"/>
        <v/>
      </c>
      <c r="M25" s="39" t="str">
        <f t="shared" si="5"/>
        <v/>
      </c>
      <c r="N25" s="48" t="str">
        <f t="shared" si="2"/>
        <v/>
      </c>
    </row>
    <row r="26" spans="1:14" x14ac:dyDescent="0.2">
      <c r="A26" s="18">
        <v>20</v>
      </c>
      <c r="B26" s="44"/>
      <c r="C26" s="24"/>
      <c r="D26" s="24"/>
      <c r="E26" s="24"/>
      <c r="F26" s="24"/>
      <c r="G26" s="38"/>
      <c r="H26" s="47" t="str">
        <f t="shared" si="0"/>
        <v/>
      </c>
      <c r="I26" s="25" t="str">
        <f t="shared" si="1"/>
        <v/>
      </c>
      <c r="J26" s="24"/>
      <c r="K26" s="23" t="str">
        <f t="shared" si="3"/>
        <v/>
      </c>
      <c r="L26" s="23" t="str">
        <f t="shared" si="4"/>
        <v/>
      </c>
      <c r="M26" s="42" t="str">
        <f t="shared" si="5"/>
        <v/>
      </c>
      <c r="N26" s="48" t="str">
        <f t="shared" si="2"/>
        <v/>
      </c>
    </row>
    <row r="27" spans="1:14" x14ac:dyDescent="0.2">
      <c r="A27" s="19">
        <v>21</v>
      </c>
      <c r="B27" s="45"/>
      <c r="C27" s="26"/>
      <c r="D27" s="26"/>
      <c r="E27" s="26"/>
      <c r="F27" s="26"/>
      <c r="G27" s="46"/>
      <c r="H27" s="47" t="str">
        <f t="shared" si="0"/>
        <v/>
      </c>
      <c r="I27" s="25" t="str">
        <f t="shared" si="1"/>
        <v/>
      </c>
      <c r="J27" s="26"/>
      <c r="K27" s="23" t="str">
        <f t="shared" si="3"/>
        <v/>
      </c>
      <c r="L27" s="23" t="str">
        <f t="shared" si="4"/>
        <v/>
      </c>
      <c r="M27" s="23" t="str">
        <f t="shared" si="5"/>
        <v/>
      </c>
      <c r="N27" s="48" t="str">
        <f t="shared" si="2"/>
        <v/>
      </c>
    </row>
    <row r="28" spans="1:14" x14ac:dyDescent="0.2">
      <c r="A28" s="19">
        <v>22</v>
      </c>
      <c r="B28" s="45"/>
      <c r="C28" s="26"/>
      <c r="D28" s="26"/>
      <c r="E28" s="26"/>
      <c r="F28" s="26"/>
      <c r="G28" s="46"/>
      <c r="H28" s="47" t="str">
        <f t="shared" si="0"/>
        <v/>
      </c>
      <c r="I28" s="25" t="str">
        <f t="shared" si="1"/>
        <v/>
      </c>
      <c r="J28" s="26"/>
      <c r="K28" s="23" t="str">
        <f t="shared" si="3"/>
        <v/>
      </c>
      <c r="L28" s="23" t="str">
        <f t="shared" si="4"/>
        <v/>
      </c>
      <c r="M28" s="23" t="str">
        <f t="shared" si="5"/>
        <v/>
      </c>
      <c r="N28" s="48" t="str">
        <f t="shared" si="2"/>
        <v/>
      </c>
    </row>
    <row r="29" spans="1:14" x14ac:dyDescent="0.2">
      <c r="A29" s="19">
        <v>23</v>
      </c>
      <c r="B29" s="45"/>
      <c r="C29" s="26"/>
      <c r="D29" s="26"/>
      <c r="E29" s="26"/>
      <c r="F29" s="26"/>
      <c r="G29" s="46"/>
      <c r="H29" s="47" t="str">
        <f t="shared" si="0"/>
        <v/>
      </c>
      <c r="I29" s="25" t="str">
        <f t="shared" si="1"/>
        <v/>
      </c>
      <c r="J29" s="26"/>
      <c r="K29" s="37" t="str">
        <f t="shared" si="3"/>
        <v/>
      </c>
      <c r="L29" s="37" t="str">
        <f t="shared" si="4"/>
        <v/>
      </c>
      <c r="M29" s="37" t="str">
        <f t="shared" si="5"/>
        <v/>
      </c>
      <c r="N29" s="48" t="str">
        <f t="shared" si="2"/>
        <v/>
      </c>
    </row>
    <row r="30" spans="1:14" x14ac:dyDescent="0.2">
      <c r="A30" s="27">
        <v>24</v>
      </c>
      <c r="B30" s="50"/>
      <c r="C30" s="51"/>
      <c r="D30" s="51"/>
      <c r="E30" s="51"/>
      <c r="F30" s="51"/>
      <c r="G30" s="52"/>
      <c r="H30" s="53" t="str">
        <f t="shared" si="0"/>
        <v/>
      </c>
      <c r="I30" s="54" t="str">
        <f t="shared" si="1"/>
        <v/>
      </c>
      <c r="J30" s="51"/>
      <c r="K30" s="39" t="str">
        <f t="shared" si="3"/>
        <v/>
      </c>
      <c r="L30" s="39" t="str">
        <f t="shared" si="4"/>
        <v/>
      </c>
      <c r="M30" s="39" t="str">
        <f t="shared" si="5"/>
        <v/>
      </c>
      <c r="N30" s="48" t="str">
        <f t="shared" si="2"/>
        <v/>
      </c>
    </row>
    <row r="31" spans="1:14" x14ac:dyDescent="0.2">
      <c r="A31" s="19">
        <v>25</v>
      </c>
      <c r="B31" s="1"/>
      <c r="C31" s="1"/>
      <c r="D31" s="1"/>
      <c r="E31" s="1"/>
      <c r="F31" s="1"/>
      <c r="G31" s="1"/>
      <c r="H31" s="9" t="str">
        <f t="shared" si="0"/>
        <v/>
      </c>
      <c r="I31" s="10" t="str">
        <f t="shared" si="1"/>
        <v/>
      </c>
      <c r="J31" s="1"/>
      <c r="K31" s="5" t="str">
        <f t="shared" si="3"/>
        <v/>
      </c>
      <c r="L31" s="5" t="str">
        <f t="shared" si="4"/>
        <v/>
      </c>
      <c r="M31" s="5" t="str">
        <f t="shared" si="5"/>
        <v/>
      </c>
      <c r="N31" s="49" t="str">
        <f t="shared" si="2"/>
        <v/>
      </c>
    </row>
    <row r="32" spans="1:14" ht="13.5" thickBo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">
      <c r="A33" s="30" t="s">
        <v>40</v>
      </c>
      <c r="B33" s="31"/>
      <c r="C33" s="11" t="s">
        <v>38</v>
      </c>
      <c r="D33" s="12"/>
      <c r="E33" s="12"/>
      <c r="F33" s="13"/>
      <c r="G33" s="2"/>
      <c r="H33" s="2"/>
      <c r="I33" s="2"/>
      <c r="J33" s="2"/>
      <c r="K33" s="2"/>
      <c r="L33" s="2"/>
      <c r="M33" s="2"/>
      <c r="N33" s="2"/>
    </row>
    <row r="34" spans="1:14" ht="13.5" thickBot="1" x14ac:dyDescent="0.25">
      <c r="A34" s="14"/>
      <c r="B34" s="15"/>
      <c r="C34" s="16" t="s">
        <v>39</v>
      </c>
      <c r="D34" s="15"/>
      <c r="E34" s="15"/>
      <c r="F34" s="17"/>
      <c r="G34" s="2"/>
      <c r="H34" s="2"/>
      <c r="I34" s="2"/>
      <c r="J34" s="2"/>
      <c r="K34" s="2"/>
      <c r="L34" s="2"/>
      <c r="M34" s="2"/>
      <c r="N34" s="2"/>
    </row>
  </sheetData>
  <sheetProtection algorithmName="SHA-512" hashValue="b8sSOBway9Bxgei4dYr+4j84zR3Knca1lnJieW77FgWh+8SUTx4JVf+CXskhD6LoObGiF1+XzEkMHhhWib9QaQ==" saltValue="T9DP9LRTjinh5IGZMhrddQ==" spinCount="100000" sheet="1" selectLockedCells="1"/>
  <mergeCells count="7">
    <mergeCell ref="A1:B1"/>
    <mergeCell ref="C1:M1"/>
    <mergeCell ref="A2:B2"/>
    <mergeCell ref="A3:B3"/>
    <mergeCell ref="A33:B33"/>
    <mergeCell ref="A4:B4"/>
    <mergeCell ref="D2:M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1" orientation="landscape" horizontalDpi="300" verticalDpi="300" r:id="rId1"/>
  <headerFooter alignWithMargins="0">
    <oddHeader>&amp;L&amp;"Arial,Fett"&amp;12Anlage „Feuerwerk“</oddHeader>
    <oddFooter>&amp;L*BKS: Blitzknallsatz, *Klass.: Klassifizierung, *VG: Verträglichkeitsgruppe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Dropdown!$A$1:$A$9</xm:f>
          </x14:formula1>
          <xm:sqref>C2</xm:sqref>
        </x14:dataValidation>
        <x14:dataValidation type="list" allowBlank="1" showInputMessage="1" showErrorMessage="1" xr:uid="{00000000-0002-0000-0000-000001000000}">
          <x14:formula1>
            <xm:f>Dropdown!$B$1:$B$6</xm:f>
          </x14:formula1>
          <xm:sqref>C3</xm:sqref>
        </x14:dataValidation>
        <x14:dataValidation type="list" allowBlank="1" showInputMessage="1" showErrorMessage="1" xr:uid="{00000000-0002-0000-0000-000002000000}">
          <x14:formula1>
            <xm:f>Dropdown!$C$1:$C$3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26"/>
  <sheetViews>
    <sheetView workbookViewId="0">
      <selection activeCell="D41" sqref="D41"/>
    </sheetView>
  </sheetViews>
  <sheetFormatPr baseColWidth="10" defaultRowHeight="12.75" x14ac:dyDescent="0.2"/>
  <cols>
    <col min="2" max="2" width="13" bestFit="1" customWidth="1"/>
    <col min="3" max="3" width="33.85546875" customWidth="1"/>
    <col min="4" max="4" width="45.28515625" bestFit="1" customWidth="1"/>
    <col min="5" max="5" width="64.5703125" customWidth="1"/>
  </cols>
  <sheetData>
    <row r="1" spans="1:5" ht="38.25" x14ac:dyDescent="0.2">
      <c r="A1" s="3" t="s">
        <v>3</v>
      </c>
      <c r="B1" s="3" t="s">
        <v>0</v>
      </c>
      <c r="C1" s="3" t="s">
        <v>2</v>
      </c>
      <c r="D1" s="3" t="s">
        <v>1</v>
      </c>
      <c r="E1" s="3" t="s">
        <v>4</v>
      </c>
    </row>
    <row r="2" spans="1:5" x14ac:dyDescent="0.2">
      <c r="A2" s="2">
        <f>'Anlage "Feuerwerk"'!A7</f>
        <v>1</v>
      </c>
      <c r="B2" s="2" t="str">
        <f>IF('Anlage "Feuerwerk"'!B7=0,"",'Anlage "Feuerwerk"'!B7)</f>
        <v/>
      </c>
      <c r="C2" s="2" t="str">
        <f>IF('Anlage "Feuerwerk"'!C7=0,"",'Anlage "Feuerwerk"'!C7)</f>
        <v/>
      </c>
      <c r="D2" s="2" t="str">
        <f>IF('Anlage "Feuerwerk"'!D7=0,"",'Anlage "Feuerwerk"'!D7)</f>
        <v/>
      </c>
      <c r="E2" s="2" t="str">
        <f>_xlfn.CONCAT(C2,";",B2,";",D2,";;")</f>
        <v>;;;;</v>
      </c>
    </row>
    <row r="3" spans="1:5" x14ac:dyDescent="0.2">
      <c r="A3" s="2">
        <f>'Anlage "Feuerwerk"'!A8</f>
        <v>2</v>
      </c>
      <c r="B3" s="2" t="str">
        <f>IF('Anlage "Feuerwerk"'!B8=0,"",'Anlage "Feuerwerk"'!B8)</f>
        <v/>
      </c>
      <c r="C3" s="2" t="str">
        <f>IF('Anlage "Feuerwerk"'!C8=0,"",'Anlage "Feuerwerk"'!C8)</f>
        <v/>
      </c>
      <c r="D3" s="2" t="str">
        <f>IF('Anlage "Feuerwerk"'!D8=0,"",'Anlage "Feuerwerk"'!D8)</f>
        <v/>
      </c>
      <c r="E3" s="2" t="str">
        <f t="shared" ref="E3:E26" si="0">_xlfn.CONCAT(C3,";",B3,";",D3,";;")</f>
        <v>;;;;</v>
      </c>
    </row>
    <row r="4" spans="1:5" x14ac:dyDescent="0.2">
      <c r="A4" s="2">
        <f>'Anlage "Feuerwerk"'!A9</f>
        <v>3</v>
      </c>
      <c r="B4" s="2" t="str">
        <f>IF('Anlage "Feuerwerk"'!B9=0,"",'Anlage "Feuerwerk"'!B9)</f>
        <v/>
      </c>
      <c r="C4" s="2" t="str">
        <f>IF('Anlage "Feuerwerk"'!C9=0,"",'Anlage "Feuerwerk"'!C9)</f>
        <v/>
      </c>
      <c r="D4" s="2" t="str">
        <f>IF('Anlage "Feuerwerk"'!D9=0,"",'Anlage "Feuerwerk"'!D9)</f>
        <v/>
      </c>
      <c r="E4" s="2" t="str">
        <f t="shared" si="0"/>
        <v>;;;;</v>
      </c>
    </row>
    <row r="5" spans="1:5" x14ac:dyDescent="0.2">
      <c r="A5" s="2">
        <f>'Anlage "Feuerwerk"'!A10</f>
        <v>4</v>
      </c>
      <c r="B5" s="2" t="str">
        <f>IF('Anlage "Feuerwerk"'!B10=0,"",'Anlage "Feuerwerk"'!B10)</f>
        <v/>
      </c>
      <c r="C5" s="2" t="str">
        <f>IF('Anlage "Feuerwerk"'!C10=0,"",'Anlage "Feuerwerk"'!C10)</f>
        <v/>
      </c>
      <c r="D5" s="2" t="str">
        <f>IF('Anlage "Feuerwerk"'!D10=0,"",'Anlage "Feuerwerk"'!D10)</f>
        <v/>
      </c>
      <c r="E5" s="2" t="str">
        <f t="shared" si="0"/>
        <v>;;;;</v>
      </c>
    </row>
    <row r="6" spans="1:5" x14ac:dyDescent="0.2">
      <c r="A6" s="2">
        <f>'Anlage "Feuerwerk"'!A11</f>
        <v>5</v>
      </c>
      <c r="B6" s="2" t="str">
        <f>IF('Anlage "Feuerwerk"'!B11=0,"",'Anlage "Feuerwerk"'!B11)</f>
        <v/>
      </c>
      <c r="C6" s="2" t="str">
        <f>IF('Anlage "Feuerwerk"'!C11=0,"",'Anlage "Feuerwerk"'!C11)</f>
        <v/>
      </c>
      <c r="D6" s="2" t="str">
        <f>IF('Anlage "Feuerwerk"'!D11=0,"",'Anlage "Feuerwerk"'!D11)</f>
        <v/>
      </c>
      <c r="E6" s="2" t="str">
        <f t="shared" si="0"/>
        <v>;;;;</v>
      </c>
    </row>
    <row r="7" spans="1:5" x14ac:dyDescent="0.2">
      <c r="A7" s="2">
        <f>'Anlage "Feuerwerk"'!A12</f>
        <v>6</v>
      </c>
      <c r="B7" s="2" t="str">
        <f>IF('Anlage "Feuerwerk"'!B12=0,"",'Anlage "Feuerwerk"'!B12)</f>
        <v/>
      </c>
      <c r="C7" s="2" t="str">
        <f>IF('Anlage "Feuerwerk"'!C12=0,"",'Anlage "Feuerwerk"'!C12)</f>
        <v/>
      </c>
      <c r="D7" s="2" t="str">
        <f>IF('Anlage "Feuerwerk"'!D12=0,"",'Anlage "Feuerwerk"'!D12)</f>
        <v/>
      </c>
      <c r="E7" s="2" t="str">
        <f t="shared" si="0"/>
        <v>;;;;</v>
      </c>
    </row>
    <row r="8" spans="1:5" x14ac:dyDescent="0.2">
      <c r="A8" s="2">
        <f>'Anlage "Feuerwerk"'!A13</f>
        <v>7</v>
      </c>
      <c r="B8" s="2" t="str">
        <f>IF('Anlage "Feuerwerk"'!B13=0,"",'Anlage "Feuerwerk"'!B13)</f>
        <v/>
      </c>
      <c r="C8" s="2" t="str">
        <f>IF('Anlage "Feuerwerk"'!C13=0,"",'Anlage "Feuerwerk"'!C13)</f>
        <v/>
      </c>
      <c r="D8" s="2" t="str">
        <f>IF('Anlage "Feuerwerk"'!D13=0,"",'Anlage "Feuerwerk"'!D13)</f>
        <v/>
      </c>
      <c r="E8" s="2" t="str">
        <f t="shared" si="0"/>
        <v>;;;;</v>
      </c>
    </row>
    <row r="9" spans="1:5" x14ac:dyDescent="0.2">
      <c r="A9" s="2">
        <f>'Anlage "Feuerwerk"'!A14</f>
        <v>8</v>
      </c>
      <c r="B9" s="2" t="str">
        <f>IF('Anlage "Feuerwerk"'!B14=0,"",'Anlage "Feuerwerk"'!B14)</f>
        <v/>
      </c>
      <c r="C9" s="2" t="str">
        <f>IF('Anlage "Feuerwerk"'!C14=0,"",'Anlage "Feuerwerk"'!C14)</f>
        <v/>
      </c>
      <c r="D9" s="2" t="str">
        <f>IF('Anlage "Feuerwerk"'!D14=0,"",'Anlage "Feuerwerk"'!D14)</f>
        <v/>
      </c>
      <c r="E9" s="2" t="str">
        <f t="shared" si="0"/>
        <v>;;;;</v>
      </c>
    </row>
    <row r="10" spans="1:5" x14ac:dyDescent="0.2">
      <c r="A10" s="2">
        <f>'Anlage "Feuerwerk"'!A15</f>
        <v>9</v>
      </c>
      <c r="B10" s="2" t="str">
        <f>IF('Anlage "Feuerwerk"'!B15=0,"",'Anlage "Feuerwerk"'!B15)</f>
        <v/>
      </c>
      <c r="C10" s="2" t="str">
        <f>IF('Anlage "Feuerwerk"'!C15=0,"",'Anlage "Feuerwerk"'!C15)</f>
        <v/>
      </c>
      <c r="D10" s="2" t="str">
        <f>IF('Anlage "Feuerwerk"'!D15=0,"",'Anlage "Feuerwerk"'!D15)</f>
        <v/>
      </c>
      <c r="E10" s="2" t="str">
        <f t="shared" si="0"/>
        <v>;;;;</v>
      </c>
    </row>
    <row r="11" spans="1:5" x14ac:dyDescent="0.2">
      <c r="A11" s="2">
        <f>'Anlage "Feuerwerk"'!A16</f>
        <v>10</v>
      </c>
      <c r="B11" s="2" t="str">
        <f>IF('Anlage "Feuerwerk"'!B16=0,"",'Anlage "Feuerwerk"'!B16)</f>
        <v/>
      </c>
      <c r="C11" s="2" t="str">
        <f>IF('Anlage "Feuerwerk"'!C16=0,"",'Anlage "Feuerwerk"'!C16)</f>
        <v/>
      </c>
      <c r="D11" s="2" t="str">
        <f>IF('Anlage "Feuerwerk"'!D16=0,"",'Anlage "Feuerwerk"'!D16)</f>
        <v/>
      </c>
      <c r="E11" s="2" t="str">
        <f t="shared" si="0"/>
        <v>;;;;</v>
      </c>
    </row>
    <row r="12" spans="1:5" x14ac:dyDescent="0.2">
      <c r="A12" s="2">
        <f>'Anlage "Feuerwerk"'!A17</f>
        <v>11</v>
      </c>
      <c r="B12" s="2" t="str">
        <f>IF('Anlage "Feuerwerk"'!B17=0,"",'Anlage "Feuerwerk"'!B17)</f>
        <v/>
      </c>
      <c r="C12" s="2" t="str">
        <f>IF('Anlage "Feuerwerk"'!C17=0,"",'Anlage "Feuerwerk"'!C17)</f>
        <v/>
      </c>
      <c r="D12" s="2" t="str">
        <f>IF('Anlage "Feuerwerk"'!D17=0,"",'Anlage "Feuerwerk"'!D17)</f>
        <v/>
      </c>
      <c r="E12" s="2" t="str">
        <f t="shared" si="0"/>
        <v>;;;;</v>
      </c>
    </row>
    <row r="13" spans="1:5" x14ac:dyDescent="0.2">
      <c r="A13" s="2">
        <f>'Anlage "Feuerwerk"'!A18</f>
        <v>12</v>
      </c>
      <c r="B13" s="2" t="str">
        <f>IF('Anlage "Feuerwerk"'!B18=0,"",'Anlage "Feuerwerk"'!B18)</f>
        <v/>
      </c>
      <c r="C13" s="2" t="str">
        <f>IF('Anlage "Feuerwerk"'!C18=0,"",'Anlage "Feuerwerk"'!C18)</f>
        <v/>
      </c>
      <c r="D13" s="2" t="str">
        <f>IF('Anlage "Feuerwerk"'!D18=0,"",'Anlage "Feuerwerk"'!D18)</f>
        <v/>
      </c>
      <c r="E13" s="2" t="str">
        <f t="shared" si="0"/>
        <v>;;;;</v>
      </c>
    </row>
    <row r="14" spans="1:5" x14ac:dyDescent="0.2">
      <c r="A14" s="2">
        <f>'Anlage "Feuerwerk"'!A19</f>
        <v>13</v>
      </c>
      <c r="B14" s="2" t="str">
        <f>IF('Anlage "Feuerwerk"'!B19=0,"",'Anlage "Feuerwerk"'!B19)</f>
        <v/>
      </c>
      <c r="C14" s="2" t="str">
        <f>IF('Anlage "Feuerwerk"'!C19=0,"",'Anlage "Feuerwerk"'!C19)</f>
        <v/>
      </c>
      <c r="D14" s="2" t="str">
        <f>IF('Anlage "Feuerwerk"'!D19=0,"",'Anlage "Feuerwerk"'!D19)</f>
        <v/>
      </c>
      <c r="E14" s="2" t="str">
        <f t="shared" si="0"/>
        <v>;;;;</v>
      </c>
    </row>
    <row r="15" spans="1:5" x14ac:dyDescent="0.2">
      <c r="A15" s="2">
        <f>'Anlage "Feuerwerk"'!A20</f>
        <v>14</v>
      </c>
      <c r="B15" s="2" t="str">
        <f>IF('Anlage "Feuerwerk"'!B20=0,"",'Anlage "Feuerwerk"'!B20)</f>
        <v/>
      </c>
      <c r="C15" s="2" t="str">
        <f>IF('Anlage "Feuerwerk"'!C20=0,"",'Anlage "Feuerwerk"'!C20)</f>
        <v/>
      </c>
      <c r="D15" s="2" t="str">
        <f>IF('Anlage "Feuerwerk"'!D20=0,"",'Anlage "Feuerwerk"'!D20)</f>
        <v/>
      </c>
      <c r="E15" s="2" t="str">
        <f t="shared" si="0"/>
        <v>;;;;</v>
      </c>
    </row>
    <row r="16" spans="1:5" x14ac:dyDescent="0.2">
      <c r="A16" s="2">
        <f>'Anlage "Feuerwerk"'!A21</f>
        <v>15</v>
      </c>
      <c r="B16" s="2" t="str">
        <f>IF('Anlage "Feuerwerk"'!B21=0,"",'Anlage "Feuerwerk"'!B21)</f>
        <v/>
      </c>
      <c r="C16" s="2" t="str">
        <f>IF('Anlage "Feuerwerk"'!C21=0,"",'Anlage "Feuerwerk"'!C21)</f>
        <v/>
      </c>
      <c r="D16" s="2" t="str">
        <f>IF('Anlage "Feuerwerk"'!D21=0,"",'Anlage "Feuerwerk"'!D21)</f>
        <v/>
      </c>
      <c r="E16" s="2" t="str">
        <f t="shared" si="0"/>
        <v>;;;;</v>
      </c>
    </row>
    <row r="17" spans="1:5" x14ac:dyDescent="0.2">
      <c r="A17" s="2">
        <f>'Anlage "Feuerwerk"'!A22</f>
        <v>16</v>
      </c>
      <c r="B17" s="2" t="str">
        <f>IF('Anlage "Feuerwerk"'!B22=0,"",'Anlage "Feuerwerk"'!B22)</f>
        <v/>
      </c>
      <c r="C17" s="2" t="str">
        <f>IF('Anlage "Feuerwerk"'!C22=0,"",'Anlage "Feuerwerk"'!C22)</f>
        <v/>
      </c>
      <c r="D17" s="2" t="str">
        <f>IF('Anlage "Feuerwerk"'!D22=0,"",'Anlage "Feuerwerk"'!D22)</f>
        <v/>
      </c>
      <c r="E17" s="2" t="str">
        <f t="shared" si="0"/>
        <v>;;;;</v>
      </c>
    </row>
    <row r="18" spans="1:5" x14ac:dyDescent="0.2">
      <c r="A18" s="2">
        <f>'Anlage "Feuerwerk"'!A23</f>
        <v>17</v>
      </c>
      <c r="B18" s="2" t="str">
        <f>IF('Anlage "Feuerwerk"'!B23=0,"",'Anlage "Feuerwerk"'!B23)</f>
        <v/>
      </c>
      <c r="C18" s="2" t="str">
        <f>IF('Anlage "Feuerwerk"'!C23=0,"",'Anlage "Feuerwerk"'!C23)</f>
        <v/>
      </c>
      <c r="D18" s="2" t="str">
        <f>IF('Anlage "Feuerwerk"'!D23=0,"",'Anlage "Feuerwerk"'!D23)</f>
        <v/>
      </c>
      <c r="E18" s="2" t="str">
        <f t="shared" si="0"/>
        <v>;;;;</v>
      </c>
    </row>
    <row r="19" spans="1:5" x14ac:dyDescent="0.2">
      <c r="A19" s="2">
        <f>'Anlage "Feuerwerk"'!A24</f>
        <v>18</v>
      </c>
      <c r="B19" s="2" t="str">
        <f>IF('Anlage "Feuerwerk"'!B24=0,"",'Anlage "Feuerwerk"'!B24)</f>
        <v/>
      </c>
      <c r="C19" s="2" t="str">
        <f>IF('Anlage "Feuerwerk"'!C24=0,"",'Anlage "Feuerwerk"'!C24)</f>
        <v/>
      </c>
      <c r="D19" s="2" t="str">
        <f>IF('Anlage "Feuerwerk"'!D24=0,"",'Anlage "Feuerwerk"'!D24)</f>
        <v/>
      </c>
      <c r="E19" s="2" t="str">
        <f t="shared" si="0"/>
        <v>;;;;</v>
      </c>
    </row>
    <row r="20" spans="1:5" x14ac:dyDescent="0.2">
      <c r="A20" s="2">
        <f>'Anlage "Feuerwerk"'!A25</f>
        <v>19</v>
      </c>
      <c r="B20" s="2" t="str">
        <f>IF('Anlage "Feuerwerk"'!B25=0,"",'Anlage "Feuerwerk"'!B25)</f>
        <v/>
      </c>
      <c r="C20" s="2" t="str">
        <f>IF('Anlage "Feuerwerk"'!C25=0,"",'Anlage "Feuerwerk"'!C25)</f>
        <v/>
      </c>
      <c r="D20" s="2" t="str">
        <f>IF('Anlage "Feuerwerk"'!D25=0,"",'Anlage "Feuerwerk"'!D25)</f>
        <v/>
      </c>
      <c r="E20" s="2" t="str">
        <f t="shared" si="0"/>
        <v>;;;;</v>
      </c>
    </row>
    <row r="21" spans="1:5" x14ac:dyDescent="0.2">
      <c r="A21" s="2">
        <f>'Anlage "Feuerwerk"'!A26</f>
        <v>20</v>
      </c>
      <c r="B21" s="2" t="str">
        <f>IF('Anlage "Feuerwerk"'!B26=0,"",'Anlage "Feuerwerk"'!B26)</f>
        <v/>
      </c>
      <c r="C21" s="2" t="str">
        <f>IF('Anlage "Feuerwerk"'!C26=0,"",'Anlage "Feuerwerk"'!C26)</f>
        <v/>
      </c>
      <c r="D21" s="2" t="str">
        <f>IF('Anlage "Feuerwerk"'!D26=0,"",'Anlage "Feuerwerk"'!D26)</f>
        <v/>
      </c>
      <c r="E21" s="2" t="str">
        <f t="shared" si="0"/>
        <v>;;;;</v>
      </c>
    </row>
    <row r="22" spans="1:5" x14ac:dyDescent="0.2">
      <c r="A22" s="2">
        <f>'Anlage "Feuerwerk"'!A27</f>
        <v>21</v>
      </c>
      <c r="B22" s="2" t="str">
        <f>IF('Anlage "Feuerwerk"'!B27=0,"",'Anlage "Feuerwerk"'!B27)</f>
        <v/>
      </c>
      <c r="C22" s="2" t="str">
        <f>IF('Anlage "Feuerwerk"'!C27=0,"",'Anlage "Feuerwerk"'!C27)</f>
        <v/>
      </c>
      <c r="D22" s="2" t="str">
        <f>IF('Anlage "Feuerwerk"'!D27=0,"",'Anlage "Feuerwerk"'!D27)</f>
        <v/>
      </c>
      <c r="E22" s="2" t="str">
        <f t="shared" si="0"/>
        <v>;;;;</v>
      </c>
    </row>
    <row r="23" spans="1:5" x14ac:dyDescent="0.2">
      <c r="A23" s="2">
        <f>'Anlage "Feuerwerk"'!A28</f>
        <v>22</v>
      </c>
      <c r="B23" s="2" t="str">
        <f>IF('Anlage "Feuerwerk"'!B28=0,"",'Anlage "Feuerwerk"'!B28)</f>
        <v/>
      </c>
      <c r="C23" s="2" t="str">
        <f>IF('Anlage "Feuerwerk"'!C28=0,"",'Anlage "Feuerwerk"'!C28)</f>
        <v/>
      </c>
      <c r="D23" s="2" t="str">
        <f>IF('Anlage "Feuerwerk"'!D28=0,"",'Anlage "Feuerwerk"'!D28)</f>
        <v/>
      </c>
      <c r="E23" s="2" t="str">
        <f t="shared" si="0"/>
        <v>;;;;</v>
      </c>
    </row>
    <row r="24" spans="1:5" x14ac:dyDescent="0.2">
      <c r="A24" s="2">
        <f>'Anlage "Feuerwerk"'!A29</f>
        <v>23</v>
      </c>
      <c r="B24" s="2" t="str">
        <f>IF('Anlage "Feuerwerk"'!B29=0,"",'Anlage "Feuerwerk"'!B29)</f>
        <v/>
      </c>
      <c r="C24" s="2" t="str">
        <f>IF('Anlage "Feuerwerk"'!C29=0,"",'Anlage "Feuerwerk"'!C29)</f>
        <v/>
      </c>
      <c r="D24" s="2" t="str">
        <f>IF('Anlage "Feuerwerk"'!D29=0,"",'Anlage "Feuerwerk"'!D29)</f>
        <v/>
      </c>
      <c r="E24" s="2" t="str">
        <f t="shared" si="0"/>
        <v>;;;;</v>
      </c>
    </row>
    <row r="25" spans="1:5" x14ac:dyDescent="0.2">
      <c r="A25" s="2">
        <f>'Anlage "Feuerwerk"'!A30</f>
        <v>24</v>
      </c>
      <c r="B25" s="2" t="str">
        <f>IF('Anlage "Feuerwerk"'!B30=0,"",'Anlage "Feuerwerk"'!B30)</f>
        <v/>
      </c>
      <c r="C25" s="2" t="str">
        <f>IF('Anlage "Feuerwerk"'!C30=0,"",'Anlage "Feuerwerk"'!C30)</f>
        <v/>
      </c>
      <c r="D25" s="2" t="str">
        <f>IF('Anlage "Feuerwerk"'!D30=0,"",'Anlage "Feuerwerk"'!D30)</f>
        <v/>
      </c>
      <c r="E25" s="2" t="str">
        <f t="shared" si="0"/>
        <v>;;;;</v>
      </c>
    </row>
    <row r="26" spans="1:5" x14ac:dyDescent="0.2">
      <c r="A26" s="2">
        <f>'Anlage "Feuerwerk"'!A31</f>
        <v>25</v>
      </c>
      <c r="B26" s="2" t="str">
        <f>IF('Anlage "Feuerwerk"'!B31=0,"",'Anlage "Feuerwerk"'!B31)</f>
        <v/>
      </c>
      <c r="C26" s="2" t="str">
        <f>IF('Anlage "Feuerwerk"'!C31=0,"",'Anlage "Feuerwerk"'!C31)</f>
        <v/>
      </c>
      <c r="D26" s="2" t="str">
        <f>IF('Anlage "Feuerwerk"'!D31=0,"",'Anlage "Feuerwerk"'!D31)</f>
        <v/>
      </c>
      <c r="E26" s="2" t="str">
        <f t="shared" si="0"/>
        <v>;;;;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C9"/>
  <sheetViews>
    <sheetView workbookViewId="0">
      <selection activeCell="B15" sqref="B15"/>
    </sheetView>
  </sheetViews>
  <sheetFormatPr baseColWidth="10" defaultRowHeight="12.75" x14ac:dyDescent="0.2"/>
  <sheetData>
    <row r="1" spans="1:3" x14ac:dyDescent="0.2">
      <c r="A1" s="6" t="s">
        <v>23</v>
      </c>
      <c r="B1" s="6" t="s">
        <v>24</v>
      </c>
      <c r="C1" s="6" t="s">
        <v>24</v>
      </c>
    </row>
    <row r="2" spans="1:3" x14ac:dyDescent="0.2">
      <c r="A2" t="s">
        <v>5</v>
      </c>
      <c r="B2" t="s">
        <v>6</v>
      </c>
      <c r="C2" s="6" t="s">
        <v>18</v>
      </c>
    </row>
    <row r="3" spans="1:3" x14ac:dyDescent="0.2">
      <c r="A3" t="s">
        <v>7</v>
      </c>
      <c r="B3" t="s">
        <v>8</v>
      </c>
      <c r="C3" s="6" t="s">
        <v>25</v>
      </c>
    </row>
    <row r="4" spans="1:3" x14ac:dyDescent="0.2">
      <c r="A4" t="s">
        <v>9</v>
      </c>
      <c r="B4" t="s">
        <v>10</v>
      </c>
    </row>
    <row r="5" spans="1:3" x14ac:dyDescent="0.2">
      <c r="A5" t="s">
        <v>11</v>
      </c>
      <c r="B5" t="s">
        <v>12</v>
      </c>
    </row>
    <row r="6" spans="1:3" x14ac:dyDescent="0.2">
      <c r="A6" s="6" t="s">
        <v>16</v>
      </c>
      <c r="B6" t="s">
        <v>14</v>
      </c>
    </row>
    <row r="7" spans="1:3" x14ac:dyDescent="0.2">
      <c r="A7" s="6" t="s">
        <v>17</v>
      </c>
    </row>
    <row r="8" spans="1:3" x14ac:dyDescent="0.2">
      <c r="A8" s="6" t="s">
        <v>13</v>
      </c>
    </row>
    <row r="9" spans="1:3" x14ac:dyDescent="0.2">
      <c r="A9" s="6" t="s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Anlage "Feuerwerk"</vt:lpstr>
      <vt:lpstr>Schnelleingabe</vt:lpstr>
      <vt:lpstr>Dropdown</vt:lpstr>
      <vt:lpstr>'Anlage "Feuerwerk"'!Druckbereich</vt:lpstr>
    </vt:vector>
  </TitlesOfParts>
  <Company>BAM-Berlin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Kandler</dc:creator>
  <cp:lastModifiedBy>Agasty, Amit</cp:lastModifiedBy>
  <cp:lastPrinted>2020-10-06T06:34:58Z</cp:lastPrinted>
  <dcterms:created xsi:type="dcterms:W3CDTF">2010-05-28T14:02:44Z</dcterms:created>
  <dcterms:modified xsi:type="dcterms:W3CDTF">2020-10-06T06:50:19Z</dcterms:modified>
</cp:coreProperties>
</file>